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AS\Espaces clients\SynologyDrive\M2021179 CONT\4. PROD\1. Devis 1\2. Cadre de réponse des candidats - Matrice\"/>
    </mc:Choice>
  </mc:AlternateContent>
  <xr:revisionPtr revIDLastSave="0" documentId="13_ncr:1_{E849D22C-E6B5-4B44-AC64-7E9EBD93A9E9}" xr6:coauthVersionLast="47" xr6:coauthVersionMax="47" xr10:uidLastSave="{00000000-0000-0000-0000-000000000000}"/>
  <bookViews>
    <workbookView xWindow="-120" yWindow="-120" windowWidth="29040" windowHeight="15720" activeTab="1" xr2:uid="{72110A1A-3D37-43C8-AE41-CE1355CC288B}"/>
  </bookViews>
  <sheets>
    <sheet name="cadre de prix - Aménagement" sheetId="1" r:id="rId1"/>
    <sheet name="Programmation hôtelière" sheetId="2" r:id="rId2"/>
  </sheets>
  <definedNames>
    <definedName name="_xlnm.Print_Area" localSheetId="0">'cadre de prix - Aménagement'!$A$2:$Q$56</definedName>
    <definedName name="_xlnm.Print_Area" localSheetId="1">'Programmation hôtelière'!$C$2:$M$27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2" l="1"/>
  <c r="M20" i="2"/>
  <c r="M13" i="2"/>
  <c r="E22" i="2"/>
  <c r="E21" i="2"/>
  <c r="E15" i="2"/>
  <c r="E14" i="2"/>
  <c r="E8" i="2"/>
  <c r="E7" i="2"/>
  <c r="E16" i="2" l="1"/>
  <c r="E23" i="2"/>
  <c r="E9" i="2"/>
  <c r="O33" i="1"/>
  <c r="O36" i="1" s="1"/>
  <c r="Q29" i="1"/>
  <c r="Q30" i="1"/>
  <c r="I6" i="1"/>
  <c r="Q26" i="1"/>
  <c r="D28" i="1" l="1"/>
  <c r="L33" i="1"/>
  <c r="Q24" i="1"/>
  <c r="Q23" i="1"/>
  <c r="I52" i="1"/>
  <c r="H52" i="1"/>
  <c r="F52" i="1"/>
  <c r="I46" i="1"/>
  <c r="H46" i="1"/>
  <c r="F46" i="1"/>
  <c r="I39" i="1"/>
  <c r="H39" i="1"/>
  <c r="F39" i="1"/>
  <c r="I31" i="1"/>
  <c r="H31" i="1"/>
  <c r="F31" i="1"/>
  <c r="P33" i="1"/>
  <c r="Q25" i="1"/>
  <c r="F26" i="1"/>
  <c r="H24" i="1"/>
  <c r="I24" i="1" s="1"/>
  <c r="H23" i="1"/>
  <c r="I23" i="1" s="1"/>
  <c r="Q21" i="1"/>
  <c r="H22" i="1"/>
  <c r="I22" i="1" s="1"/>
  <c r="Q20" i="1"/>
  <c r="H21" i="1"/>
  <c r="I21" i="1" s="1"/>
  <c r="H20" i="1"/>
  <c r="D20" i="1"/>
  <c r="F54" i="1" l="1"/>
  <c r="O38" i="1" s="1"/>
  <c r="Q33" i="1"/>
  <c r="H26" i="1"/>
  <c r="H54" i="1" s="1"/>
  <c r="I20" i="1"/>
  <c r="O37" i="1" l="1"/>
  <c r="I26" i="1"/>
  <c r="I54" i="1" s="1"/>
</calcChain>
</file>

<file path=xl/sharedStrings.xml><?xml version="1.0" encoding="utf-8"?>
<sst xmlns="http://schemas.openxmlformats.org/spreadsheetml/2006/main" count="176" uniqueCount="110">
  <si>
    <t>nom du promoteur</t>
  </si>
  <si>
    <t>nom du projet</t>
  </si>
  <si>
    <t>données projet</t>
  </si>
  <si>
    <t>surface terrain</t>
  </si>
  <si>
    <t>hauteur du bâtiment</t>
  </si>
  <si>
    <t>R+ x</t>
  </si>
  <si>
    <t>HT</t>
  </si>
  <si>
    <t>taux</t>
  </si>
  <si>
    <t>TVA</t>
  </si>
  <si>
    <t>TTC</t>
  </si>
  <si>
    <t>terrain</t>
  </si>
  <si>
    <t>PV en TTC</t>
  </si>
  <si>
    <t>acquisition terrain</t>
  </si>
  <si>
    <t>cf moyenne</t>
  </si>
  <si>
    <t>€/m² moyen</t>
  </si>
  <si>
    <t>frais d'acquisition</t>
  </si>
  <si>
    <t>taxes diverses (TA, archéo)</t>
  </si>
  <si>
    <t>total terrain</t>
  </si>
  <si>
    <t>VRD</t>
  </si>
  <si>
    <t>espaces exterieurs, verts</t>
  </si>
  <si>
    <t>TOTAL RECETTES</t>
  </si>
  <si>
    <t>branchements elec</t>
  </si>
  <si>
    <t>toal VRD</t>
  </si>
  <si>
    <t>TRAVAUX</t>
  </si>
  <si>
    <t>marge</t>
  </si>
  <si>
    <t>travaux</t>
  </si>
  <si>
    <t>marge sur CA TTC</t>
  </si>
  <si>
    <t xml:space="preserve">surcout technique spécifique éventuel </t>
  </si>
  <si>
    <t xml:space="preserve">à justifier </t>
  </si>
  <si>
    <t>mare sur CA HT</t>
  </si>
  <si>
    <t>parking souterrains</t>
  </si>
  <si>
    <t>TS</t>
  </si>
  <si>
    <t>aléas/revisions</t>
  </si>
  <si>
    <t>total travaux</t>
  </si>
  <si>
    <t>MOE/AMO HQE</t>
  </si>
  <si>
    <t>OPC/SPS/Bureau de  contrôle</t>
  </si>
  <si>
    <t>certification</t>
  </si>
  <si>
    <t>autres</t>
  </si>
  <si>
    <t>total honoraires</t>
  </si>
  <si>
    <t>honoraires de gestion interne</t>
  </si>
  <si>
    <t>frais de commercialisation</t>
  </si>
  <si>
    <t>assurances</t>
  </si>
  <si>
    <t>frais financiers + GFA</t>
  </si>
  <si>
    <t>Contamines Montjoie</t>
  </si>
  <si>
    <t>Projet Centre Village</t>
  </si>
  <si>
    <t>nombre de stationnements publics intérieurs</t>
  </si>
  <si>
    <t>nombre de stationnements publics extérieurs</t>
  </si>
  <si>
    <t>nombre de stationnements privés</t>
  </si>
  <si>
    <t>hôtel</t>
  </si>
  <si>
    <t>commerces</t>
  </si>
  <si>
    <t>équipements</t>
  </si>
  <si>
    <t>travaux VEFA équipements ville</t>
  </si>
  <si>
    <t>cout travaux</t>
  </si>
  <si>
    <t>surface</t>
  </si>
  <si>
    <t>sondages géotechniques / pollution complémentaires</t>
  </si>
  <si>
    <t>démolition / depollution</t>
  </si>
  <si>
    <t>divers /clotures / refere / sécurisation</t>
  </si>
  <si>
    <t>Placette</t>
  </si>
  <si>
    <t>Résidence tourisme</t>
  </si>
  <si>
    <t>SDP TOTALE</t>
  </si>
  <si>
    <t>Rendement</t>
  </si>
  <si>
    <t>STaxable</t>
  </si>
  <si>
    <t>SDP hôtel / Résidence tourisme</t>
  </si>
  <si>
    <t>SHAB hôtel / Résidence tourisme</t>
  </si>
  <si>
    <t>SDP Commerces et activités</t>
  </si>
  <si>
    <t>SDP équipements publics</t>
  </si>
  <si>
    <t>SDP autre (préciser)</t>
  </si>
  <si>
    <t>nombre de lits</t>
  </si>
  <si>
    <t>CADRE ANALYSE PARTIE AMENAGEMENT</t>
  </si>
  <si>
    <t>Honoraires</t>
  </si>
  <si>
    <t>Gestion</t>
  </si>
  <si>
    <t>frais de gestion et SAV</t>
  </si>
  <si>
    <t>TOTAL COUTS</t>
  </si>
  <si>
    <t>Dépenses</t>
  </si>
  <si>
    <t>Recettes</t>
  </si>
  <si>
    <t>geomètre</t>
  </si>
  <si>
    <t>Subventions fléchées</t>
  </si>
  <si>
    <t>x</t>
  </si>
  <si>
    <t>résidence tourisme</t>
  </si>
  <si>
    <t>espaces publics (rétrocession)</t>
  </si>
  <si>
    <t>shab / m²</t>
  </si>
  <si>
    <t>parkings publics</t>
  </si>
  <si>
    <t>…</t>
  </si>
  <si>
    <t>TOTAL</t>
  </si>
  <si>
    <t>nombre</t>
  </si>
  <si>
    <t>SHAB totale</t>
  </si>
  <si>
    <t>taille moyenne</t>
  </si>
  <si>
    <t>CA, en € TTC</t>
  </si>
  <si>
    <t>CADRE ANALYSE PARTIE HÔTEL</t>
  </si>
  <si>
    <t>chambres</t>
  </si>
  <si>
    <t>Autre produit ? (préciser)</t>
  </si>
  <si>
    <t>CA global estimé / an</t>
  </si>
  <si>
    <t>Nuitée basse saison</t>
  </si>
  <si>
    <t>Nuitée haute saison</t>
  </si>
  <si>
    <t>Suite et +</t>
  </si>
  <si>
    <t>Taille moyenne chambres</t>
  </si>
  <si>
    <t>1 personne</t>
  </si>
  <si>
    <t>Studio 2 personne</t>
  </si>
  <si>
    <t>Chambre familiale</t>
  </si>
  <si>
    <t>Dortoir</t>
  </si>
  <si>
    <t>Autre produit</t>
  </si>
  <si>
    <t>Taux d'occupation</t>
  </si>
  <si>
    <t>Espaces communs</t>
  </si>
  <si>
    <t>Restauration</t>
  </si>
  <si>
    <t>Nbre couverts</t>
  </si>
  <si>
    <t>Gamme</t>
  </si>
  <si>
    <t>Ouverture toute l'année ?</t>
  </si>
  <si>
    <t>Préciser</t>
  </si>
  <si>
    <t>O/N Préciser parti pris</t>
  </si>
  <si>
    <t>Hostellerie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</si>
</sst>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\ &quot;€&quot;_-;\-* #,##0\ &quot;€&quot;_-;_-* &quot;-&quot;??\ &quot;€&quot;_-;_-@_-"/>
    <numFmt numFmtId="167" formatCode="\ #,##0&quot; €/m²&quot;"/>
    <numFmt numFmtId="168" formatCode="_-* #,##0.0\ _€_-;\-* #,##0.0\ _€_-;_-* &quot;-&quot;??\ _€_-;_-@_-"/>
    <numFmt numFmtId="169" formatCode="\ #,##0&quot; m²&quot;"/>
    <numFmt numFmtId="170" formatCode="\ #,##0&quot; €/lgt&quot;"/>
    <numFmt numFmtId="171" formatCode="_-* #,##0\ [$€-40C]_-;\-* #,##0\ [$€-40C]_-;_-* &quot;-&quot;??\ [$€-40C]_-;_-@_-"/>
    <numFmt numFmtId="172" formatCode="\ #,##0&quot; k€/berceau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color theme="0" tint="-0.34998626667073579"/>
      <name val="Arial Narrow"/>
      <family val="2"/>
    </font>
    <font>
      <sz val="11"/>
      <color theme="0"/>
      <name val="Arial Narrow"/>
      <family val="2"/>
    </font>
    <font>
      <i/>
      <sz val="8"/>
      <color theme="0"/>
      <name val="Arial Narrow"/>
      <family val="2"/>
    </font>
    <font>
      <i/>
      <sz val="11"/>
      <color theme="0" tint="-0.34998626667073579"/>
      <name val="Arial Narrow"/>
      <family val="2"/>
    </font>
    <font>
      <i/>
      <sz val="8"/>
      <color theme="1"/>
      <name val="Arial Narrow"/>
      <family val="2"/>
    </font>
    <font>
      <b/>
      <sz val="12"/>
      <color rgb="FF0070C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499984740745262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5" fillId="0" borderId="0" xfId="0" applyFont="1" applyBorder="1" applyAlignment="1">
      <alignment vertical="center" textRotation="90"/>
    </xf>
    <xf numFmtId="0" fontId="5" fillId="0" borderId="0" xfId="0" applyFont="1" applyAlignment="1">
      <alignment vertical="center" textRotation="90" wrapText="1"/>
    </xf>
    <xf numFmtId="165" fontId="8" fillId="0" borderId="9" xfId="1" applyNumberFormat="1" applyFont="1" applyBorder="1" applyAlignment="1">
      <alignment horizontal="center" vertical="center"/>
    </xf>
    <xf numFmtId="165" fontId="9" fillId="0" borderId="9" xfId="1" applyNumberFormat="1" applyFont="1" applyBorder="1" applyAlignment="1">
      <alignment horizontal="center" vertical="center"/>
    </xf>
    <xf numFmtId="166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vertical="center"/>
    </xf>
    <xf numFmtId="166" fontId="6" fillId="2" borderId="1" xfId="0" applyNumberFormat="1" applyFont="1" applyFill="1" applyBorder="1" applyAlignment="1">
      <alignment vertical="center"/>
    </xf>
    <xf numFmtId="14" fontId="6" fillId="2" borderId="2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5" fontId="6" fillId="2" borderId="3" xfId="1" applyNumberFormat="1" applyFont="1" applyFill="1" applyBorder="1" applyAlignment="1">
      <alignment vertical="center"/>
    </xf>
    <xf numFmtId="166" fontId="6" fillId="2" borderId="3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165" fontId="5" fillId="3" borderId="6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horizontal="right" vertical="center"/>
    </xf>
    <xf numFmtId="3" fontId="5" fillId="3" borderId="10" xfId="1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9" fontId="5" fillId="3" borderId="10" xfId="2" applyFont="1" applyFill="1" applyBorder="1" applyAlignment="1">
      <alignment vertical="center"/>
    </xf>
    <xf numFmtId="167" fontId="5" fillId="0" borderId="0" xfId="0" applyNumberFormat="1" applyFont="1" applyBorder="1" applyAlignment="1">
      <alignment vertical="center"/>
    </xf>
    <xf numFmtId="168" fontId="5" fillId="0" borderId="10" xfId="1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65" fontId="5" fillId="0" borderId="3" xfId="1" applyNumberFormat="1" applyFont="1" applyBorder="1" applyAlignment="1">
      <alignment vertical="center"/>
    </xf>
    <xf numFmtId="165" fontId="5" fillId="0" borderId="3" xfId="1" applyNumberFormat="1" applyFont="1" applyBorder="1" applyAlignment="1">
      <alignment horizontal="right" vertical="center"/>
    </xf>
    <xf numFmtId="168" fontId="5" fillId="0" borderId="12" xfId="1" applyNumberFormat="1" applyFont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165" fontId="10" fillId="4" borderId="9" xfId="1" applyNumberFormat="1" applyFont="1" applyFill="1" applyBorder="1" applyAlignment="1">
      <alignment vertical="center"/>
    </xf>
    <xf numFmtId="166" fontId="10" fillId="4" borderId="9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165" fontId="10" fillId="2" borderId="9" xfId="1" applyNumberFormat="1" applyFont="1" applyFill="1" applyBorder="1" applyAlignment="1">
      <alignment vertical="center"/>
    </xf>
    <xf numFmtId="166" fontId="10" fillId="2" borderId="9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6" fontId="5" fillId="3" borderId="9" xfId="1" applyNumberFormat="1" applyFont="1" applyFill="1" applyBorder="1" applyAlignment="1">
      <alignment vertical="center"/>
    </xf>
    <xf numFmtId="9" fontId="12" fillId="3" borderId="9" xfId="2" applyFont="1" applyFill="1" applyBorder="1" applyAlignment="1">
      <alignment vertical="center"/>
    </xf>
    <xf numFmtId="166" fontId="5" fillId="3" borderId="9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9" fontId="13" fillId="3" borderId="13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9" fontId="5" fillId="3" borderId="15" xfId="0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vertical="center"/>
    </xf>
    <xf numFmtId="1" fontId="5" fillId="0" borderId="9" xfId="0" applyNumberFormat="1" applyFont="1" applyBorder="1" applyAlignment="1">
      <alignment horizontal="center" vertical="center"/>
    </xf>
    <xf numFmtId="165" fontId="5" fillId="0" borderId="9" xfId="1" applyNumberFormat="1" applyFont="1" applyBorder="1" applyAlignment="1">
      <alignment vertical="center"/>
    </xf>
    <xf numFmtId="166" fontId="5" fillId="0" borderId="9" xfId="0" applyNumberFormat="1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7" fontId="13" fillId="3" borderId="13" xfId="0" applyNumberFormat="1" applyFont="1" applyFill="1" applyBorder="1" applyAlignment="1">
      <alignment vertical="center"/>
    </xf>
    <xf numFmtId="169" fontId="13" fillId="3" borderId="14" xfId="0" applyNumberFormat="1" applyFont="1" applyFill="1" applyBorder="1" applyAlignment="1">
      <alignment vertical="center"/>
    </xf>
    <xf numFmtId="166" fontId="5" fillId="0" borderId="9" xfId="1" applyNumberFormat="1" applyFont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0" fontId="5" fillId="7" borderId="9" xfId="0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7" borderId="14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166" fontId="5" fillId="7" borderId="9" xfId="1" applyNumberFormat="1" applyFont="1" applyFill="1" applyBorder="1" applyAlignment="1">
      <alignment vertical="center"/>
    </xf>
    <xf numFmtId="9" fontId="12" fillId="7" borderId="9" xfId="2" applyFont="1" applyFill="1" applyBorder="1" applyAlignment="1">
      <alignment vertical="center"/>
    </xf>
    <xf numFmtId="166" fontId="5" fillId="7" borderId="9" xfId="0" applyNumberFormat="1" applyFont="1" applyFill="1" applyBorder="1" applyAlignment="1">
      <alignment vertical="center"/>
    </xf>
    <xf numFmtId="166" fontId="10" fillId="2" borderId="9" xfId="1" applyNumberFormat="1" applyFont="1" applyFill="1" applyBorder="1" applyAlignment="1">
      <alignment vertical="center"/>
    </xf>
    <xf numFmtId="9" fontId="12" fillId="2" borderId="9" xfId="2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170" fontId="5" fillId="0" borderId="14" xfId="0" applyNumberFormat="1" applyFont="1" applyBorder="1" applyAlignment="1">
      <alignment vertical="center"/>
    </xf>
    <xf numFmtId="9" fontId="12" fillId="0" borderId="9" xfId="2" applyFont="1" applyBorder="1" applyAlignment="1">
      <alignment vertical="center"/>
    </xf>
    <xf numFmtId="0" fontId="8" fillId="7" borderId="9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165" fontId="6" fillId="5" borderId="0" xfId="0" applyNumberFormat="1" applyFont="1" applyFill="1" applyAlignment="1">
      <alignment vertical="center"/>
    </xf>
    <xf numFmtId="167" fontId="5" fillId="3" borderId="13" xfId="0" applyNumberFormat="1" applyFont="1" applyFill="1" applyBorder="1" applyAlignment="1">
      <alignment vertical="center"/>
    </xf>
    <xf numFmtId="171" fontId="5" fillId="3" borderId="13" xfId="0" applyNumberFormat="1" applyFont="1" applyFill="1" applyBorder="1" applyAlignment="1">
      <alignment vertical="center"/>
    </xf>
    <xf numFmtId="166" fontId="5" fillId="3" borderId="13" xfId="0" applyNumberFormat="1" applyFont="1" applyFill="1" applyBorder="1" applyAlignment="1">
      <alignment vertical="center"/>
    </xf>
    <xf numFmtId="172" fontId="5" fillId="3" borderId="15" xfId="0" applyNumberFormat="1" applyFont="1" applyFill="1" applyBorder="1" applyAlignment="1">
      <alignment vertical="center"/>
    </xf>
    <xf numFmtId="9" fontId="5" fillId="3" borderId="13" xfId="0" applyNumberFormat="1" applyFont="1" applyFill="1" applyBorder="1" applyAlignment="1">
      <alignment vertical="center"/>
    </xf>
    <xf numFmtId="9" fontId="5" fillId="3" borderId="14" xfId="2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70" fontId="5" fillId="3" borderId="14" xfId="0" applyNumberFormat="1" applyFont="1" applyFill="1" applyBorder="1" applyAlignment="1">
      <alignment vertical="center"/>
    </xf>
    <xf numFmtId="9" fontId="5" fillId="0" borderId="1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9" fontId="5" fillId="0" borderId="13" xfId="0" applyNumberFormat="1" applyFont="1" applyBorder="1" applyAlignment="1">
      <alignment vertical="center"/>
    </xf>
    <xf numFmtId="10" fontId="5" fillId="0" borderId="13" xfId="0" applyNumberFormat="1" applyFont="1" applyBorder="1" applyAlignment="1">
      <alignment vertical="center"/>
    </xf>
    <xf numFmtId="0" fontId="6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65" fontId="10" fillId="4" borderId="0" xfId="1" applyNumberFormat="1" applyFont="1" applyFill="1" applyAlignment="1">
      <alignment vertical="center"/>
    </xf>
    <xf numFmtId="166" fontId="10" fillId="4" borderId="0" xfId="0" applyNumberFormat="1" applyFont="1" applyFill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vertical="center"/>
    </xf>
    <xf numFmtId="167" fontId="5" fillId="8" borderId="14" xfId="0" applyNumberFormat="1" applyFont="1" applyFill="1" applyBorder="1" applyAlignment="1">
      <alignment vertical="center"/>
    </xf>
    <xf numFmtId="0" fontId="10" fillId="9" borderId="15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vertical="center"/>
    </xf>
    <xf numFmtId="0" fontId="11" fillId="10" borderId="14" xfId="0" applyNumberFormat="1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horizontal="right" vertical="center"/>
    </xf>
    <xf numFmtId="3" fontId="10" fillId="2" borderId="7" xfId="1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1" fontId="6" fillId="4" borderId="0" xfId="0" applyNumberFormat="1" applyFont="1" applyFill="1" applyAlignment="1">
      <alignment vertical="center"/>
    </xf>
    <xf numFmtId="165" fontId="6" fillId="4" borderId="0" xfId="0" applyNumberFormat="1" applyFont="1" applyFill="1" applyAlignment="1">
      <alignment vertical="center"/>
    </xf>
    <xf numFmtId="0" fontId="6" fillId="11" borderId="9" xfId="0" applyFont="1" applyFill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0" fillId="0" borderId="0" xfId="1" applyNumberFormat="1" applyFont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6" xfId="0" applyBorder="1" applyAlignment="1">
      <alignment vertical="center"/>
    </xf>
    <xf numFmtId="1" fontId="2" fillId="12" borderId="6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165" fontId="0" fillId="3" borderId="6" xfId="1" applyNumberFormat="1" applyFont="1" applyFill="1" applyBorder="1" applyAlignment="1">
      <alignment horizontal="center" vertical="center"/>
    </xf>
    <xf numFmtId="165" fontId="0" fillId="3" borderId="23" xfId="1" applyNumberFormat="1" applyFont="1" applyFill="1" applyBorder="1" applyAlignment="1">
      <alignment horizontal="center" vertical="center"/>
    </xf>
    <xf numFmtId="165" fontId="0" fillId="3" borderId="7" xfId="1" applyNumberFormat="1" applyFont="1" applyFill="1" applyBorder="1" applyAlignment="1">
      <alignment horizontal="center" vertical="center"/>
    </xf>
    <xf numFmtId="1" fontId="2" fillId="12" borderId="26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165" fontId="0" fillId="3" borderId="9" xfId="1" applyNumberFormat="1" applyFont="1" applyFill="1" applyBorder="1" applyAlignment="1">
      <alignment horizontal="center" vertical="center"/>
    </xf>
    <xf numFmtId="165" fontId="0" fillId="3" borderId="13" xfId="1" applyNumberFormat="1" applyFont="1" applyFill="1" applyBorder="1" applyAlignment="1">
      <alignment horizontal="center" vertical="center"/>
    </xf>
    <xf numFmtId="165" fontId="0" fillId="3" borderId="10" xfId="1" applyNumberFormat="1" applyFont="1" applyFill="1" applyBorder="1" applyAlignment="1">
      <alignment horizontal="center" vertical="center"/>
    </xf>
    <xf numFmtId="1" fontId="4" fillId="12" borderId="9" xfId="0" applyNumberFormat="1" applyFont="1" applyFill="1" applyBorder="1" applyAlignment="1">
      <alignment horizontal="center" vertical="center"/>
    </xf>
    <xf numFmtId="1" fontId="4" fillId="12" borderId="16" xfId="0" applyNumberFormat="1" applyFont="1" applyFill="1" applyBorder="1" applyAlignment="1">
      <alignment horizontal="center" vertical="center"/>
    </xf>
    <xf numFmtId="165" fontId="0" fillId="3" borderId="16" xfId="1" applyNumberFormat="1" applyFont="1" applyFill="1" applyBorder="1" applyAlignment="1">
      <alignment horizontal="center" vertical="center"/>
    </xf>
    <xf numFmtId="165" fontId="0" fillId="3" borderId="24" xfId="1" applyNumberFormat="1" applyFont="1" applyFill="1" applyBorder="1" applyAlignment="1">
      <alignment horizontal="center" vertical="center"/>
    </xf>
    <xf numFmtId="165" fontId="0" fillId="3" borderId="22" xfId="1" applyNumberFormat="1" applyFont="1" applyFill="1" applyBorder="1" applyAlignment="1">
      <alignment horizontal="center" vertical="center"/>
    </xf>
    <xf numFmtId="1" fontId="2" fillId="12" borderId="20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165" fontId="0" fillId="3" borderId="20" xfId="1" applyNumberFormat="1" applyFont="1" applyFill="1" applyBorder="1" applyAlignment="1">
      <alignment horizontal="center" vertical="center"/>
    </xf>
    <xf numFmtId="165" fontId="0" fillId="3" borderId="25" xfId="1" applyNumberFormat="1" applyFont="1" applyFill="1" applyBorder="1" applyAlignment="1">
      <alignment horizontal="center" vertical="center"/>
    </xf>
    <xf numFmtId="165" fontId="0" fillId="9" borderId="1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12" borderId="13" xfId="0" applyNumberFormat="1" applyFont="1" applyFill="1" applyBorder="1" applyAlignment="1">
      <alignment vertical="center" wrapText="1"/>
    </xf>
    <xf numFmtId="1" fontId="2" fillId="12" borderId="25" xfId="0" applyNumberFormat="1" applyFont="1" applyFill="1" applyBorder="1" applyAlignment="1">
      <alignment vertical="center" wrapText="1"/>
    </xf>
    <xf numFmtId="0" fontId="0" fillId="0" borderId="28" xfId="0" applyBorder="1" applyAlignment="1">
      <alignment vertical="center"/>
    </xf>
    <xf numFmtId="0" fontId="5" fillId="0" borderId="0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" fillId="11" borderId="17" xfId="0" applyFont="1" applyFill="1" applyBorder="1" applyAlignment="1">
      <alignment horizontal="center"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2" fillId="11" borderId="1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D5E72-5718-4562-8967-D7B7D5D543D7}">
  <sheetPr codeName="Feuil1">
    <pageSetUpPr fitToPage="1"/>
  </sheetPr>
  <dimension ref="A2:AE70"/>
  <sheetViews>
    <sheetView showGridLines="0" zoomScale="75" zoomScaleNormal="75" workbookViewId="0">
      <selection activeCell="K23" sqref="K23"/>
    </sheetView>
  </sheetViews>
  <sheetFormatPr baseColWidth="10" defaultRowHeight="18" customHeight="1" x14ac:dyDescent="0.25"/>
  <cols>
    <col min="1" max="1" width="5.28515625" style="7" customWidth="1"/>
    <col min="2" max="2" width="54.5703125" style="7" customWidth="1"/>
    <col min="3" max="4" width="11.42578125" style="7"/>
    <col min="5" max="5" width="14.7109375" style="7" customWidth="1"/>
    <col min="6" max="6" width="15.28515625" style="8" customWidth="1"/>
    <col min="7" max="7" width="7.7109375" style="8" customWidth="1"/>
    <col min="8" max="8" width="12.7109375" style="9" bestFit="1" customWidth="1"/>
    <col min="9" max="9" width="16.28515625" style="7" customWidth="1"/>
    <col min="10" max="10" width="15.28515625" style="7" customWidth="1"/>
    <col min="11" max="11" width="28.42578125" style="7" customWidth="1"/>
    <col min="12" max="13" width="11.42578125" style="7"/>
    <col min="14" max="14" width="18.140625" style="7" customWidth="1"/>
    <col min="15" max="15" width="18.28515625" style="7" customWidth="1"/>
    <col min="16" max="16" width="21.85546875" style="7" customWidth="1"/>
    <col min="17" max="17" width="19.28515625" style="7" customWidth="1"/>
    <col min="18" max="18" width="16" style="7" customWidth="1"/>
    <col min="19" max="19" width="14.28515625" style="7" customWidth="1"/>
    <col min="20" max="20" width="20.28515625" style="7" customWidth="1"/>
    <col min="21" max="22" width="19.7109375" style="7" customWidth="1"/>
    <col min="23" max="23" width="14.140625" style="7" bestFit="1" customWidth="1"/>
    <col min="24" max="27" width="15.140625" style="7" bestFit="1" customWidth="1"/>
    <col min="28" max="28" width="19.7109375" style="7" customWidth="1"/>
    <col min="29" max="29" width="14.85546875" style="8" customWidth="1"/>
    <col min="30" max="30" width="11.42578125" style="7"/>
    <col min="31" max="31" width="15.140625" style="7" bestFit="1" customWidth="1"/>
    <col min="32" max="16384" width="11.42578125" style="7"/>
  </cols>
  <sheetData>
    <row r="2" spans="1:11" ht="18" customHeight="1" thickBot="1" x14ac:dyDescent="0.3">
      <c r="B2" s="153" t="s">
        <v>68</v>
      </c>
      <c r="C2" s="153"/>
      <c r="D2" s="153"/>
      <c r="E2" s="153"/>
      <c r="F2" s="153"/>
      <c r="G2" s="153"/>
      <c r="H2" s="153"/>
      <c r="I2" s="153"/>
    </row>
    <row r="3" spans="1:11" ht="18" customHeight="1" x14ac:dyDescent="0.25">
      <c r="B3" s="112" t="s">
        <v>43</v>
      </c>
      <c r="C3" s="10" t="s">
        <v>0</v>
      </c>
      <c r="D3" s="10"/>
      <c r="E3" s="10"/>
      <c r="F3" s="11"/>
      <c r="G3" s="11"/>
      <c r="H3" s="12"/>
      <c r="I3" s="13"/>
    </row>
    <row r="4" spans="1:11" ht="18" customHeight="1" thickBot="1" x14ac:dyDescent="0.3">
      <c r="B4" s="113" t="s">
        <v>44</v>
      </c>
      <c r="C4" s="14" t="s">
        <v>1</v>
      </c>
      <c r="D4" s="14"/>
      <c r="E4" s="14"/>
      <c r="F4" s="15"/>
      <c r="G4" s="15"/>
      <c r="H4" s="16"/>
      <c r="I4" s="17"/>
    </row>
    <row r="5" spans="1:11" ht="18" customHeight="1" thickBot="1" x14ac:dyDescent="0.3"/>
    <row r="6" spans="1:11" ht="18" customHeight="1" x14ac:dyDescent="0.25">
      <c r="A6" s="152" t="s">
        <v>2</v>
      </c>
      <c r="B6" s="18" t="s">
        <v>3</v>
      </c>
      <c r="C6" s="19"/>
      <c r="D6" s="20"/>
      <c r="E6" s="20"/>
      <c r="F6" s="21"/>
      <c r="G6" s="21"/>
      <c r="H6" s="110" t="s">
        <v>59</v>
      </c>
      <c r="I6" s="111">
        <f>SUM(I7:I12)</f>
        <v>0</v>
      </c>
    </row>
    <row r="7" spans="1:11" ht="18" customHeight="1" x14ac:dyDescent="0.25">
      <c r="A7" s="152"/>
      <c r="B7" s="22" t="s">
        <v>4</v>
      </c>
      <c r="C7" s="23" t="s">
        <v>5</v>
      </c>
      <c r="D7" s="24"/>
      <c r="E7" s="24"/>
      <c r="F7" s="25"/>
      <c r="G7" s="25"/>
      <c r="H7" s="26" t="s">
        <v>62</v>
      </c>
      <c r="I7" s="27"/>
    </row>
    <row r="8" spans="1:11" ht="18" customHeight="1" x14ac:dyDescent="0.25">
      <c r="A8" s="152"/>
      <c r="B8" s="28" t="s">
        <v>67</v>
      </c>
      <c r="C8" s="29"/>
      <c r="D8" s="24"/>
      <c r="E8" s="24"/>
      <c r="F8" s="25"/>
      <c r="G8" s="25"/>
      <c r="H8" s="26" t="s">
        <v>63</v>
      </c>
      <c r="I8" s="27"/>
    </row>
    <row r="9" spans="1:11" ht="18" customHeight="1" x14ac:dyDescent="0.25">
      <c r="A9" s="152"/>
      <c r="B9" s="22" t="s">
        <v>47</v>
      </c>
      <c r="C9" s="23"/>
      <c r="D9" s="24"/>
      <c r="E9" s="24"/>
      <c r="F9" s="25"/>
      <c r="G9" s="25"/>
      <c r="H9" s="26" t="s">
        <v>64</v>
      </c>
      <c r="I9" s="27"/>
    </row>
    <row r="10" spans="1:11" ht="18" customHeight="1" x14ac:dyDescent="0.25">
      <c r="A10" s="152"/>
      <c r="B10" s="22" t="s">
        <v>45</v>
      </c>
      <c r="C10" s="23"/>
      <c r="D10" s="24"/>
      <c r="E10" s="24"/>
      <c r="F10" s="25"/>
      <c r="G10" s="25"/>
      <c r="H10" s="26" t="s">
        <v>65</v>
      </c>
      <c r="I10" s="30"/>
      <c r="K10" s="9"/>
    </row>
    <row r="11" spans="1:11" ht="18" customHeight="1" x14ac:dyDescent="0.25">
      <c r="A11" s="152"/>
      <c r="B11" s="22" t="s">
        <v>46</v>
      </c>
      <c r="C11" s="23"/>
      <c r="D11" s="31"/>
      <c r="E11" s="31"/>
      <c r="F11" s="25"/>
      <c r="G11" s="25"/>
      <c r="H11" s="26" t="s">
        <v>66</v>
      </c>
      <c r="I11" s="32"/>
      <c r="K11" s="9"/>
    </row>
    <row r="12" spans="1:11" ht="18" customHeight="1" x14ac:dyDescent="0.25">
      <c r="A12" s="152"/>
      <c r="B12" s="28"/>
      <c r="C12" s="33"/>
      <c r="D12" s="24"/>
      <c r="E12" s="24"/>
      <c r="F12" s="25"/>
      <c r="G12" s="25"/>
      <c r="H12" s="26" t="s">
        <v>60</v>
      </c>
      <c r="I12" s="34"/>
    </row>
    <row r="13" spans="1:11" ht="18" customHeight="1" thickBot="1" x14ac:dyDescent="0.3">
      <c r="A13" s="152"/>
      <c r="B13" s="35"/>
      <c r="C13" s="36"/>
      <c r="D13" s="37"/>
      <c r="E13" s="37"/>
      <c r="F13" s="38"/>
      <c r="G13" s="38"/>
      <c r="H13" s="39" t="s">
        <v>61</v>
      </c>
      <c r="I13" s="40"/>
    </row>
    <row r="14" spans="1:11" ht="18" customHeight="1" x14ac:dyDescent="0.25">
      <c r="A14" s="1"/>
    </row>
    <row r="15" spans="1:11" ht="18" customHeight="1" x14ac:dyDescent="0.25">
      <c r="A15" s="2"/>
    </row>
    <row r="16" spans="1:11" ht="18" customHeight="1" x14ac:dyDescent="0.25">
      <c r="A16" s="2"/>
    </row>
    <row r="17" spans="2:31" ht="18" customHeight="1" x14ac:dyDescent="0.25">
      <c r="F17" s="3" t="s">
        <v>6</v>
      </c>
      <c r="G17" s="4" t="s">
        <v>7</v>
      </c>
      <c r="H17" s="5" t="s">
        <v>8</v>
      </c>
      <c r="I17" s="6" t="s">
        <v>9</v>
      </c>
      <c r="O17" s="3" t="s">
        <v>6</v>
      </c>
      <c r="P17" s="6" t="s">
        <v>8</v>
      </c>
      <c r="Q17" s="6" t="s">
        <v>9</v>
      </c>
    </row>
    <row r="18" spans="2:31" ht="18" customHeight="1" x14ac:dyDescent="0.25">
      <c r="B18" s="41" t="s">
        <v>73</v>
      </c>
      <c r="C18" s="42"/>
      <c r="D18" s="42"/>
      <c r="E18" s="42"/>
      <c r="F18" s="43"/>
      <c r="G18" s="43"/>
      <c r="H18" s="44"/>
      <c r="I18" s="42"/>
      <c r="K18" s="41" t="s">
        <v>74</v>
      </c>
      <c r="L18" s="100"/>
      <c r="M18" s="100" t="s">
        <v>11</v>
      </c>
      <c r="N18" s="100"/>
      <c r="O18" s="100"/>
      <c r="P18" s="100"/>
      <c r="Q18" s="100"/>
      <c r="AE18" s="8"/>
    </row>
    <row r="19" spans="2:31" ht="18" customHeight="1" x14ac:dyDescent="0.25">
      <c r="B19" s="45" t="s">
        <v>10</v>
      </c>
      <c r="C19" s="46"/>
      <c r="D19" s="47"/>
      <c r="E19" s="107" t="s">
        <v>53</v>
      </c>
      <c r="F19" s="49"/>
      <c r="G19" s="49"/>
      <c r="H19" s="50"/>
      <c r="I19" s="51"/>
      <c r="L19" s="57" t="s">
        <v>80</v>
      </c>
      <c r="M19" s="57" t="s">
        <v>14</v>
      </c>
    </row>
    <row r="20" spans="2:31" ht="18" customHeight="1" x14ac:dyDescent="0.25">
      <c r="B20" s="52" t="s">
        <v>12</v>
      </c>
      <c r="C20" s="108" t="s">
        <v>13</v>
      </c>
      <c r="D20" s="109" t="e">
        <f>F20/I6</f>
        <v>#DIV/0!</v>
      </c>
      <c r="E20" s="105"/>
      <c r="F20" s="54"/>
      <c r="G20" s="55"/>
      <c r="H20" s="56">
        <f>F20*G20</f>
        <v>0</v>
      </c>
      <c r="I20" s="56">
        <f>F20+H20</f>
        <v>0</v>
      </c>
      <c r="K20" s="61" t="s">
        <v>82</v>
      </c>
      <c r="L20" s="62"/>
      <c r="M20" s="63"/>
      <c r="N20" s="52"/>
      <c r="O20" s="64"/>
      <c r="P20" s="64"/>
      <c r="Q20" s="64">
        <f>L20*M20</f>
        <v>0</v>
      </c>
    </row>
    <row r="21" spans="2:31" ht="18" customHeight="1" x14ac:dyDescent="0.25">
      <c r="B21" s="52" t="s">
        <v>15</v>
      </c>
      <c r="C21" s="58"/>
      <c r="D21" s="59"/>
      <c r="E21" s="60"/>
      <c r="F21" s="54"/>
      <c r="G21" s="55"/>
      <c r="H21" s="56">
        <f>F21*G21</f>
        <v>0</v>
      </c>
      <c r="I21" s="56">
        <f>F21+H21</f>
        <v>0</v>
      </c>
      <c r="K21" s="61" t="s">
        <v>48</v>
      </c>
      <c r="L21" s="62"/>
      <c r="M21" s="63"/>
      <c r="N21" s="52"/>
      <c r="O21" s="64"/>
      <c r="P21" s="68"/>
      <c r="Q21" s="64">
        <f t="shared" ref="Q21" si="0">L21*M21</f>
        <v>0</v>
      </c>
      <c r="R21" s="65"/>
      <c r="AD21" s="65"/>
    </row>
    <row r="22" spans="2:31" ht="18" customHeight="1" x14ac:dyDescent="0.25">
      <c r="B22" s="52" t="s">
        <v>55</v>
      </c>
      <c r="C22" s="66"/>
      <c r="D22" s="67"/>
      <c r="E22" s="53"/>
      <c r="F22" s="54"/>
      <c r="G22" s="55"/>
      <c r="H22" s="56">
        <f>F22*G22</f>
        <v>0</v>
      </c>
      <c r="I22" s="56">
        <f>F22+H22</f>
        <v>0</v>
      </c>
      <c r="K22" s="61" t="s">
        <v>78</v>
      </c>
      <c r="L22" s="62"/>
      <c r="M22" s="63"/>
      <c r="N22" s="52"/>
      <c r="O22" s="64"/>
      <c r="P22" s="68"/>
      <c r="Q22" s="64"/>
    </row>
    <row r="23" spans="2:31" ht="18" customHeight="1" x14ac:dyDescent="0.25">
      <c r="B23" s="52" t="s">
        <v>54</v>
      </c>
      <c r="C23" s="69"/>
      <c r="D23" s="59"/>
      <c r="E23" s="53"/>
      <c r="F23" s="54"/>
      <c r="G23" s="55"/>
      <c r="H23" s="56">
        <f>F23*G23</f>
        <v>0</v>
      </c>
      <c r="I23" s="56">
        <f>F23+H23</f>
        <v>0</v>
      </c>
      <c r="K23" s="61" t="s">
        <v>49</v>
      </c>
      <c r="L23" s="62"/>
      <c r="M23" s="70"/>
      <c r="N23" s="52"/>
      <c r="O23" s="64"/>
      <c r="P23" s="68"/>
      <c r="Q23" s="64">
        <f t="shared" ref="Q23:Q24" si="1">L23*M23</f>
        <v>0</v>
      </c>
    </row>
    <row r="24" spans="2:31" ht="18" customHeight="1" x14ac:dyDescent="0.25">
      <c r="B24" s="52" t="s">
        <v>56</v>
      </c>
      <c r="C24" s="69"/>
      <c r="D24" s="59"/>
      <c r="E24" s="53"/>
      <c r="F24" s="54"/>
      <c r="G24" s="55"/>
      <c r="H24" s="56">
        <f>F24*G24</f>
        <v>0</v>
      </c>
      <c r="I24" s="56">
        <f>F24+H24</f>
        <v>0</v>
      </c>
      <c r="K24" s="116" t="s">
        <v>50</v>
      </c>
      <c r="L24" s="62"/>
      <c r="M24" s="70"/>
      <c r="N24" s="52"/>
      <c r="O24" s="64"/>
      <c r="P24" s="68"/>
      <c r="Q24" s="64">
        <f t="shared" si="1"/>
        <v>0</v>
      </c>
    </row>
    <row r="25" spans="2:31" ht="18" customHeight="1" x14ac:dyDescent="0.25">
      <c r="B25" s="52" t="s">
        <v>16</v>
      </c>
      <c r="C25" s="69"/>
      <c r="D25" s="59"/>
      <c r="E25" s="53"/>
      <c r="F25" s="54"/>
      <c r="G25" s="55"/>
      <c r="H25" s="56"/>
      <c r="I25" s="56"/>
      <c r="K25" s="116" t="s">
        <v>81</v>
      </c>
      <c r="L25" s="57"/>
      <c r="M25" s="52"/>
      <c r="N25" s="52"/>
      <c r="O25" s="64"/>
      <c r="P25" s="68"/>
      <c r="Q25" s="64">
        <f>L25*M25</f>
        <v>0</v>
      </c>
    </row>
    <row r="26" spans="2:31" ht="18" customHeight="1" x14ac:dyDescent="0.25">
      <c r="B26" s="71" t="s">
        <v>17</v>
      </c>
      <c r="C26" s="72"/>
      <c r="D26" s="73"/>
      <c r="E26" s="74"/>
      <c r="F26" s="75">
        <f>SUBTOTAL(9,F20:F24)</f>
        <v>0</v>
      </c>
      <c r="G26" s="76"/>
      <c r="H26" s="77">
        <f>SUBTOTAL(9,H20:H24)</f>
        <v>0</v>
      </c>
      <c r="I26" s="71">
        <f>SUBTOTAL(9,I20:I24)</f>
        <v>0</v>
      </c>
      <c r="K26" s="116" t="s">
        <v>79</v>
      </c>
      <c r="L26" s="57"/>
      <c r="M26" s="52"/>
      <c r="N26" s="52"/>
      <c r="O26" s="64"/>
      <c r="P26" s="68"/>
      <c r="Q26" s="64">
        <f>L26*M26</f>
        <v>0</v>
      </c>
    </row>
    <row r="27" spans="2:31" ht="18" customHeight="1" x14ac:dyDescent="0.25">
      <c r="B27" s="45" t="s">
        <v>18</v>
      </c>
      <c r="C27" s="46"/>
      <c r="D27" s="47"/>
      <c r="E27" s="104" t="s">
        <v>53</v>
      </c>
      <c r="F27" s="78"/>
      <c r="G27" s="79"/>
      <c r="H27" s="50"/>
      <c r="I27" s="51"/>
    </row>
    <row r="28" spans="2:31" ht="18" customHeight="1" x14ac:dyDescent="0.25">
      <c r="B28" s="52" t="s">
        <v>19</v>
      </c>
      <c r="C28" s="108" t="s">
        <v>52</v>
      </c>
      <c r="D28" s="109" t="e">
        <f>F28/E28</f>
        <v>#DIV/0!</v>
      </c>
      <c r="E28" s="106"/>
      <c r="F28" s="68"/>
      <c r="G28" s="82"/>
      <c r="H28" s="64"/>
      <c r="I28" s="64"/>
      <c r="K28" s="41" t="s">
        <v>76</v>
      </c>
      <c r="L28" s="100"/>
      <c r="M28" s="100"/>
      <c r="N28" s="100"/>
      <c r="O28" s="100"/>
      <c r="P28" s="100"/>
      <c r="Q28" s="100"/>
      <c r="R28" s="9"/>
    </row>
    <row r="29" spans="2:31" ht="18" customHeight="1" x14ac:dyDescent="0.25">
      <c r="B29" s="52" t="s">
        <v>57</v>
      </c>
      <c r="C29" s="108"/>
      <c r="D29" s="109"/>
      <c r="E29" s="106"/>
      <c r="F29" s="68"/>
      <c r="G29" s="82"/>
      <c r="H29" s="64"/>
      <c r="I29" s="64"/>
      <c r="K29" s="61" t="s">
        <v>77</v>
      </c>
      <c r="L29" s="62"/>
      <c r="M29" s="63"/>
      <c r="N29" s="52"/>
      <c r="O29" s="64"/>
      <c r="P29" s="64"/>
      <c r="Q29" s="64">
        <f>L29*M29</f>
        <v>0</v>
      </c>
      <c r="R29" s="9"/>
    </row>
    <row r="30" spans="2:31" ht="18" customHeight="1" x14ac:dyDescent="0.25">
      <c r="B30" s="52" t="s">
        <v>21</v>
      </c>
      <c r="C30" s="80"/>
      <c r="D30" s="81"/>
      <c r="E30" s="81"/>
      <c r="F30" s="68"/>
      <c r="G30" s="82"/>
      <c r="H30" s="64"/>
      <c r="I30" s="64"/>
      <c r="K30" s="61" t="s">
        <v>77</v>
      </c>
      <c r="L30" s="62"/>
      <c r="M30" s="63"/>
      <c r="N30" s="52"/>
      <c r="O30" s="64"/>
      <c r="P30" s="64"/>
      <c r="Q30" s="64">
        <f>L30*M30</f>
        <v>0</v>
      </c>
    </row>
    <row r="31" spans="2:31" ht="18" customHeight="1" x14ac:dyDescent="0.25">
      <c r="B31" s="83" t="s">
        <v>22</v>
      </c>
      <c r="C31" s="72"/>
      <c r="D31" s="73"/>
      <c r="E31" s="74"/>
      <c r="F31" s="75">
        <f>SUBTOTAL(9,F28:F30)</f>
        <v>0</v>
      </c>
      <c r="G31" s="76"/>
      <c r="H31" s="77">
        <f>SUBTOTAL(9,H28:H30)</f>
        <v>0</v>
      </c>
      <c r="I31" s="71">
        <f>SUBTOTAL(9,I28:I30)</f>
        <v>0</v>
      </c>
    </row>
    <row r="32" spans="2:31" ht="18" customHeight="1" x14ac:dyDescent="0.25">
      <c r="B32" s="45" t="s">
        <v>23</v>
      </c>
      <c r="C32" s="46"/>
      <c r="D32" s="47"/>
      <c r="E32" s="48"/>
      <c r="F32" s="78"/>
      <c r="G32" s="79"/>
      <c r="H32" s="50"/>
      <c r="I32" s="51"/>
    </row>
    <row r="33" spans="2:29" ht="18" customHeight="1" x14ac:dyDescent="0.25">
      <c r="B33" s="52" t="s">
        <v>25</v>
      </c>
      <c r="C33" s="86"/>
      <c r="D33" s="59"/>
      <c r="E33" s="53"/>
      <c r="F33" s="54"/>
      <c r="G33" s="55"/>
      <c r="H33" s="56"/>
      <c r="I33" s="56"/>
      <c r="K33" s="100" t="s">
        <v>20</v>
      </c>
      <c r="L33" s="114">
        <f>SUM(L20:L26)</f>
        <v>0</v>
      </c>
      <c r="M33" s="100"/>
      <c r="N33" s="100"/>
      <c r="O33" s="115">
        <f>SUM(O20:O30)</f>
        <v>0</v>
      </c>
      <c r="P33" s="115">
        <f>SUM(P20:P26)</f>
        <v>0</v>
      </c>
      <c r="Q33" s="115">
        <f>SUM(Q20:Q26)</f>
        <v>0</v>
      </c>
      <c r="AC33" s="7"/>
    </row>
    <row r="34" spans="2:29" ht="18" customHeight="1" x14ac:dyDescent="0.25">
      <c r="B34" s="52" t="s">
        <v>27</v>
      </c>
      <c r="C34" s="87" t="s">
        <v>28</v>
      </c>
      <c r="D34" s="59"/>
      <c r="E34" s="53"/>
      <c r="F34" s="54"/>
      <c r="G34" s="55"/>
      <c r="H34" s="56"/>
      <c r="I34" s="56"/>
      <c r="AC34" s="7"/>
    </row>
    <row r="35" spans="2:29" ht="18" customHeight="1" x14ac:dyDescent="0.25">
      <c r="B35" s="52" t="s">
        <v>30</v>
      </c>
      <c r="C35" s="88"/>
      <c r="D35" s="59"/>
      <c r="E35" s="53"/>
      <c r="F35" s="54"/>
      <c r="G35" s="55"/>
      <c r="H35" s="56"/>
      <c r="I35" s="56"/>
      <c r="Q35" s="8"/>
      <c r="AC35" s="7"/>
    </row>
    <row r="36" spans="2:29" ht="18" customHeight="1" x14ac:dyDescent="0.25">
      <c r="B36" s="52" t="s">
        <v>51</v>
      </c>
      <c r="C36" s="66"/>
      <c r="D36" s="67"/>
      <c r="E36" s="89"/>
      <c r="F36" s="54"/>
      <c r="G36" s="55"/>
      <c r="H36" s="56"/>
      <c r="I36" s="56"/>
      <c r="N36" s="84" t="s">
        <v>24</v>
      </c>
      <c r="O36" s="85">
        <f>O33-F54</f>
        <v>0</v>
      </c>
      <c r="Q36" s="8"/>
      <c r="AC36" s="7"/>
    </row>
    <row r="37" spans="2:29" ht="18" customHeight="1" x14ac:dyDescent="0.25">
      <c r="B37" s="52" t="s">
        <v>31</v>
      </c>
      <c r="C37" s="90"/>
      <c r="D37" s="59"/>
      <c r="E37" s="53"/>
      <c r="F37" s="54"/>
      <c r="G37" s="55"/>
      <c r="H37" s="56"/>
      <c r="I37" s="56"/>
      <c r="N37" s="84" t="s">
        <v>26</v>
      </c>
      <c r="O37" s="84" t="e">
        <f>O36/Q33</f>
        <v>#DIV/0!</v>
      </c>
      <c r="Q37" s="8"/>
      <c r="AC37" s="7"/>
    </row>
    <row r="38" spans="2:29" ht="18" customHeight="1" x14ac:dyDescent="0.25">
      <c r="B38" s="52" t="s">
        <v>32</v>
      </c>
      <c r="C38" s="90"/>
      <c r="D38" s="59"/>
      <c r="E38" s="53"/>
      <c r="F38" s="54"/>
      <c r="G38" s="55"/>
      <c r="H38" s="56"/>
      <c r="I38" s="56"/>
      <c r="N38" s="84" t="s">
        <v>29</v>
      </c>
      <c r="O38" s="84" t="e">
        <f>O36/O33</f>
        <v>#DIV/0!</v>
      </c>
      <c r="Q38" s="8"/>
      <c r="AC38" s="7"/>
    </row>
    <row r="39" spans="2:29" ht="18" customHeight="1" x14ac:dyDescent="0.25">
      <c r="B39" s="83" t="s">
        <v>33</v>
      </c>
      <c r="C39" s="72"/>
      <c r="D39" s="73"/>
      <c r="E39" s="74"/>
      <c r="F39" s="75">
        <f>SUBTOTAL(9,F33:F38)</f>
        <v>0</v>
      </c>
      <c r="G39" s="76"/>
      <c r="H39" s="77">
        <f t="shared" ref="H39:I39" si="2">SUBTOTAL(9,H33:H38)</f>
        <v>0</v>
      </c>
      <c r="I39" s="71">
        <f t="shared" si="2"/>
        <v>0</v>
      </c>
      <c r="Q39" s="8"/>
      <c r="AC39" s="7"/>
    </row>
    <row r="40" spans="2:29" ht="18" customHeight="1" x14ac:dyDescent="0.25">
      <c r="B40" s="45" t="s">
        <v>69</v>
      </c>
      <c r="C40" s="46"/>
      <c r="D40" s="47"/>
      <c r="E40" s="48"/>
      <c r="F40" s="78"/>
      <c r="G40" s="79"/>
      <c r="H40" s="50"/>
      <c r="I40" s="51"/>
      <c r="Q40" s="8"/>
      <c r="AC40" s="7"/>
    </row>
    <row r="41" spans="2:29" ht="18" customHeight="1" x14ac:dyDescent="0.25">
      <c r="B41" s="52" t="s">
        <v>34</v>
      </c>
      <c r="C41" s="91"/>
      <c r="D41" s="59"/>
      <c r="E41" s="53"/>
      <c r="F41" s="54"/>
      <c r="G41" s="55"/>
      <c r="H41" s="56"/>
      <c r="I41" s="56"/>
      <c r="Q41" s="8"/>
      <c r="AC41" s="7"/>
    </row>
    <row r="42" spans="2:29" ht="18" customHeight="1" x14ac:dyDescent="0.25">
      <c r="B42" s="52" t="s">
        <v>35</v>
      </c>
      <c r="C42" s="91"/>
      <c r="D42" s="92"/>
      <c r="E42" s="53"/>
      <c r="F42" s="54"/>
      <c r="G42" s="55"/>
      <c r="H42" s="56"/>
      <c r="I42" s="56"/>
      <c r="Q42" s="8"/>
      <c r="AC42" s="7"/>
    </row>
    <row r="43" spans="2:29" ht="18" customHeight="1" x14ac:dyDescent="0.25">
      <c r="B43" s="52" t="s">
        <v>36</v>
      </c>
      <c r="C43" s="93"/>
      <c r="D43" s="94"/>
      <c r="E43" s="53"/>
      <c r="F43" s="54"/>
      <c r="G43" s="55"/>
      <c r="H43" s="56"/>
      <c r="I43" s="56"/>
      <c r="Q43" s="8"/>
      <c r="AC43" s="7"/>
    </row>
    <row r="44" spans="2:29" ht="18" customHeight="1" x14ac:dyDescent="0.25">
      <c r="B44" s="52" t="s">
        <v>75</v>
      </c>
      <c r="C44" s="93"/>
      <c r="D44" s="59"/>
      <c r="E44" s="53"/>
      <c r="F44" s="54"/>
      <c r="G44" s="55"/>
      <c r="H44" s="56"/>
      <c r="I44" s="56"/>
      <c r="Q44" s="8"/>
      <c r="AC44" s="7"/>
    </row>
    <row r="45" spans="2:29" ht="18" customHeight="1" x14ac:dyDescent="0.25">
      <c r="B45" s="52" t="s">
        <v>37</v>
      </c>
      <c r="C45" s="93"/>
      <c r="D45" s="59"/>
      <c r="E45" s="53"/>
      <c r="F45" s="54"/>
      <c r="G45" s="55"/>
      <c r="H45" s="56"/>
      <c r="I45" s="56"/>
      <c r="Q45" s="8"/>
      <c r="AC45" s="7"/>
    </row>
    <row r="46" spans="2:29" ht="18" customHeight="1" x14ac:dyDescent="0.25">
      <c r="B46" s="83" t="s">
        <v>38</v>
      </c>
      <c r="C46" s="72"/>
      <c r="D46" s="73"/>
      <c r="E46" s="74"/>
      <c r="F46" s="75">
        <f>SUBTOTAL(9,F41:F44)</f>
        <v>0</v>
      </c>
      <c r="G46" s="76"/>
      <c r="H46" s="77">
        <f>SUBTOTAL(9,H41:H44)</f>
        <v>0</v>
      </c>
      <c r="I46" s="71">
        <f>SUBTOTAL(9,I41:I44)</f>
        <v>0</v>
      </c>
      <c r="Q46" s="8"/>
      <c r="AC46" s="7"/>
    </row>
    <row r="47" spans="2:29" ht="18" customHeight="1" x14ac:dyDescent="0.25">
      <c r="B47" s="45" t="s">
        <v>70</v>
      </c>
      <c r="C47" s="46"/>
      <c r="D47" s="47"/>
      <c r="E47" s="48"/>
      <c r="F47" s="78"/>
      <c r="G47" s="79"/>
      <c r="H47" s="50"/>
      <c r="I47" s="51"/>
      <c r="Q47" s="8"/>
      <c r="AC47" s="7"/>
    </row>
    <row r="48" spans="2:29" ht="18" customHeight="1" x14ac:dyDescent="0.25">
      <c r="B48" s="52" t="s">
        <v>39</v>
      </c>
      <c r="C48" s="95"/>
      <c r="D48" s="96"/>
      <c r="E48" s="97"/>
      <c r="F48" s="68"/>
      <c r="G48" s="82"/>
      <c r="H48" s="64"/>
      <c r="I48" s="64"/>
      <c r="Q48" s="8"/>
      <c r="AC48" s="7"/>
    </row>
    <row r="49" spans="2:29" ht="18" customHeight="1" x14ac:dyDescent="0.25">
      <c r="B49" s="52" t="s">
        <v>40</v>
      </c>
      <c r="C49" s="95"/>
      <c r="D49" s="24"/>
      <c r="E49" s="97"/>
      <c r="F49" s="68"/>
      <c r="G49" s="82"/>
      <c r="H49" s="64"/>
      <c r="I49" s="64"/>
      <c r="Q49" s="8"/>
      <c r="AC49" s="7"/>
    </row>
    <row r="50" spans="2:29" ht="18" customHeight="1" x14ac:dyDescent="0.25">
      <c r="B50" s="52" t="s">
        <v>41</v>
      </c>
      <c r="C50" s="98"/>
      <c r="D50" s="95"/>
      <c r="E50" s="97"/>
      <c r="F50" s="68"/>
      <c r="G50" s="82"/>
      <c r="H50" s="64"/>
      <c r="I50" s="64"/>
      <c r="Q50" s="8"/>
      <c r="AC50" s="7"/>
    </row>
    <row r="51" spans="2:29" ht="18" customHeight="1" x14ac:dyDescent="0.25">
      <c r="B51" s="52" t="s">
        <v>42</v>
      </c>
      <c r="C51" s="99"/>
      <c r="D51" s="96"/>
      <c r="E51" s="97"/>
      <c r="F51" s="68"/>
      <c r="G51" s="82"/>
      <c r="H51" s="64"/>
      <c r="I51" s="64"/>
      <c r="Q51" s="8"/>
      <c r="AC51" s="7"/>
    </row>
    <row r="52" spans="2:29" ht="18" customHeight="1" x14ac:dyDescent="0.25">
      <c r="B52" s="83" t="s">
        <v>71</v>
      </c>
      <c r="C52" s="72"/>
      <c r="D52" s="73"/>
      <c r="E52" s="74"/>
      <c r="F52" s="75">
        <f>SUBTOTAL(9,F48:F51)</f>
        <v>0</v>
      </c>
      <c r="G52" s="76"/>
      <c r="H52" s="77">
        <f t="shared" ref="H52:I52" si="3">SUBTOTAL(9,H48:H51)</f>
        <v>0</v>
      </c>
      <c r="I52" s="71">
        <f t="shared" si="3"/>
        <v>0</v>
      </c>
      <c r="Q52" s="8"/>
      <c r="AC52" s="7"/>
    </row>
    <row r="53" spans="2:29" ht="18" customHeight="1" x14ac:dyDescent="0.25">
      <c r="Q53" s="8"/>
      <c r="AC53" s="7"/>
    </row>
    <row r="54" spans="2:29" ht="18" customHeight="1" x14ac:dyDescent="0.25">
      <c r="B54" s="100" t="s">
        <v>72</v>
      </c>
      <c r="C54" s="101"/>
      <c r="D54" s="101"/>
      <c r="E54" s="101"/>
      <c r="F54" s="102">
        <f>SUBTOTAL(9,F20:F53)</f>
        <v>0</v>
      </c>
      <c r="G54" s="102"/>
      <c r="H54" s="103">
        <f>SUBTOTAL(9,H20:H53)</f>
        <v>0</v>
      </c>
      <c r="I54" s="102">
        <f>SUBTOTAL(9,I20:I53)</f>
        <v>0</v>
      </c>
      <c r="Q54" s="8"/>
      <c r="AC54" s="7"/>
    </row>
    <row r="55" spans="2:29" ht="18" customHeight="1" x14ac:dyDescent="0.25">
      <c r="Q55" s="8"/>
      <c r="AC55" s="7"/>
    </row>
    <row r="56" spans="2:29" ht="18" customHeight="1" x14ac:dyDescent="0.25">
      <c r="Q56" s="8"/>
      <c r="AC56" s="7"/>
    </row>
    <row r="57" spans="2:29" ht="18" customHeight="1" x14ac:dyDescent="0.25">
      <c r="Q57" s="8"/>
      <c r="AC57" s="7"/>
    </row>
    <row r="58" spans="2:29" ht="18" customHeight="1" x14ac:dyDescent="0.25">
      <c r="Q58" s="8"/>
      <c r="AC58" s="7"/>
    </row>
    <row r="59" spans="2:29" ht="18" customHeight="1" x14ac:dyDescent="0.25">
      <c r="Q59" s="8"/>
      <c r="AC59" s="7"/>
    </row>
    <row r="60" spans="2:29" ht="18" customHeight="1" x14ac:dyDescent="0.25">
      <c r="Q60" s="8"/>
      <c r="AC60" s="7"/>
    </row>
    <row r="61" spans="2:29" ht="18" customHeight="1" x14ac:dyDescent="0.25">
      <c r="Q61" s="8"/>
      <c r="AC61" s="7"/>
    </row>
    <row r="62" spans="2:29" ht="18" customHeight="1" x14ac:dyDescent="0.25">
      <c r="Q62" s="8"/>
      <c r="AC62" s="7"/>
    </row>
    <row r="63" spans="2:29" ht="18" customHeight="1" x14ac:dyDescent="0.25">
      <c r="Q63" s="8"/>
      <c r="AC63" s="7"/>
    </row>
    <row r="64" spans="2:29" ht="18" customHeight="1" x14ac:dyDescent="0.25">
      <c r="Q64" s="8"/>
      <c r="AC64" s="7"/>
    </row>
    <row r="65" spans="17:29" ht="18" customHeight="1" x14ac:dyDescent="0.25">
      <c r="Q65" s="8"/>
      <c r="AC65" s="7"/>
    </row>
    <row r="66" spans="17:29" ht="18" customHeight="1" x14ac:dyDescent="0.25">
      <c r="AC66" s="7"/>
    </row>
    <row r="67" spans="17:29" ht="18" customHeight="1" x14ac:dyDescent="0.25">
      <c r="AC67" s="7"/>
    </row>
    <row r="68" spans="17:29" ht="18" customHeight="1" x14ac:dyDescent="0.25">
      <c r="AC68" s="7"/>
    </row>
    <row r="69" spans="17:29" ht="18" customHeight="1" x14ac:dyDescent="0.25">
      <c r="AC69" s="7"/>
    </row>
    <row r="70" spans="17:29" ht="18" customHeight="1" x14ac:dyDescent="0.25">
      <c r="AC70" s="7"/>
    </row>
  </sheetData>
  <mergeCells count="2">
    <mergeCell ref="A6:A13"/>
    <mergeCell ref="B2:I2"/>
  </mergeCells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AEA4D-C943-4867-9A01-4D72EB30A46A}">
  <sheetPr>
    <pageSetUpPr fitToPage="1"/>
  </sheetPr>
  <dimension ref="C2:V45"/>
  <sheetViews>
    <sheetView tabSelected="1" topLeftCell="B1" zoomScale="75" zoomScaleNormal="75" workbookViewId="0">
      <selection activeCell="L33" sqref="L33"/>
    </sheetView>
  </sheetViews>
  <sheetFormatPr baseColWidth="10" defaultRowHeight="15" x14ac:dyDescent="0.25"/>
  <cols>
    <col min="1" max="1" width="15.28515625" style="123" customWidth="1"/>
    <col min="2" max="2" width="5.28515625" style="123" customWidth="1"/>
    <col min="3" max="3" width="18" style="123" customWidth="1"/>
    <col min="4" max="4" width="28.28515625" style="123" customWidth="1"/>
    <col min="5" max="5" width="11.5703125" style="123" customWidth="1"/>
    <col min="6" max="6" width="30.85546875" style="123" customWidth="1"/>
    <col min="7" max="13" width="18.42578125" style="123" customWidth="1"/>
    <col min="14" max="15" width="19.7109375" style="123" customWidth="1"/>
    <col min="16" max="16" width="14.140625" style="123" bestFit="1" customWidth="1"/>
    <col min="17" max="20" width="15.140625" style="123" bestFit="1" customWidth="1"/>
    <col min="21" max="21" width="19.7109375" style="123" customWidth="1"/>
    <col min="22" max="22" width="14.85546875" style="124" customWidth="1"/>
    <col min="23" max="23" width="11.42578125" style="123"/>
    <col min="24" max="24" width="15.140625" style="123" bestFit="1" customWidth="1"/>
    <col min="25" max="16384" width="11.42578125" style="123"/>
  </cols>
  <sheetData>
    <row r="2" spans="3:13" ht="16.5" thickBot="1" x14ac:dyDescent="0.3">
      <c r="C2" s="153" t="s">
        <v>88</v>
      </c>
      <c r="D2" s="153"/>
      <c r="E2" s="153"/>
      <c r="F2" s="153"/>
      <c r="G2" s="153"/>
      <c r="H2" s="153"/>
      <c r="I2" s="153"/>
      <c r="J2" s="122"/>
      <c r="K2" s="122"/>
      <c r="L2" s="122"/>
    </row>
    <row r="3" spans="3:13" ht="16.5" x14ac:dyDescent="0.25">
      <c r="C3" s="112" t="s">
        <v>43</v>
      </c>
      <c r="D3" s="125"/>
      <c r="E3" s="10"/>
      <c r="F3" s="10"/>
      <c r="G3" s="11"/>
      <c r="H3" s="11"/>
      <c r="I3" s="10" t="s">
        <v>0</v>
      </c>
      <c r="J3" s="10"/>
      <c r="K3" s="10"/>
      <c r="L3" s="10"/>
      <c r="M3" s="13"/>
    </row>
    <row r="4" spans="3:13" ht="17.25" thickBot="1" x14ac:dyDescent="0.3">
      <c r="C4" s="113" t="s">
        <v>44</v>
      </c>
      <c r="D4" s="126"/>
      <c r="E4" s="14"/>
      <c r="F4" s="14"/>
      <c r="G4" s="15"/>
      <c r="H4" s="15"/>
      <c r="I4" s="14" t="s">
        <v>1</v>
      </c>
      <c r="J4" s="14"/>
      <c r="K4" s="14"/>
      <c r="L4" s="14"/>
      <c r="M4" s="17"/>
    </row>
    <row r="6" spans="3:13" ht="15.75" thickBot="1" x14ac:dyDescent="0.3">
      <c r="C6" s="127"/>
      <c r="D6" s="173" t="s">
        <v>83</v>
      </c>
      <c r="E6" s="173"/>
      <c r="F6" s="127"/>
      <c r="G6" s="117" t="s">
        <v>96</v>
      </c>
      <c r="H6" s="117" t="s">
        <v>97</v>
      </c>
      <c r="I6" s="117" t="s">
        <v>98</v>
      </c>
      <c r="J6" s="117" t="s">
        <v>99</v>
      </c>
      <c r="K6" s="117" t="s">
        <v>94</v>
      </c>
      <c r="L6" s="117" t="s">
        <v>100</v>
      </c>
      <c r="M6" s="117" t="s">
        <v>100</v>
      </c>
    </row>
    <row r="7" spans="3:13" x14ac:dyDescent="0.25">
      <c r="C7" s="170" t="s">
        <v>109</v>
      </c>
      <c r="D7" s="118" t="s">
        <v>89</v>
      </c>
      <c r="E7" s="128">
        <f>SUM(G7:M7)</f>
        <v>0</v>
      </c>
      <c r="F7" s="129" t="s">
        <v>84</v>
      </c>
      <c r="G7" s="130"/>
      <c r="H7" s="130"/>
      <c r="I7" s="130"/>
      <c r="J7" s="131"/>
      <c r="K7" s="131"/>
      <c r="L7" s="131"/>
      <c r="M7" s="132"/>
    </row>
    <row r="8" spans="3:13" x14ac:dyDescent="0.25">
      <c r="C8" s="171"/>
      <c r="D8" s="119" t="s">
        <v>85</v>
      </c>
      <c r="E8" s="133">
        <f>SUM(G8:M8)</f>
        <v>0</v>
      </c>
      <c r="F8" s="134" t="s">
        <v>53</v>
      </c>
      <c r="G8" s="135"/>
      <c r="H8" s="135"/>
      <c r="I8" s="135"/>
      <c r="J8" s="136"/>
      <c r="K8" s="136"/>
      <c r="L8" s="136"/>
      <c r="M8" s="137"/>
    </row>
    <row r="9" spans="3:13" x14ac:dyDescent="0.25">
      <c r="C9" s="171"/>
      <c r="D9" s="119" t="s">
        <v>95</v>
      </c>
      <c r="E9" s="138" t="e">
        <f>E8/E7</f>
        <v>#DIV/0!</v>
      </c>
      <c r="F9" s="134"/>
      <c r="G9" s="135"/>
      <c r="H9" s="135"/>
      <c r="I9" s="135"/>
      <c r="J9" s="136"/>
      <c r="K9" s="136"/>
      <c r="L9" s="136"/>
      <c r="M9" s="137"/>
    </row>
    <row r="10" spans="3:13" x14ac:dyDescent="0.25">
      <c r="C10" s="171"/>
      <c r="D10" s="119" t="s">
        <v>102</v>
      </c>
      <c r="E10" s="138"/>
      <c r="F10" s="134" t="s">
        <v>53</v>
      </c>
      <c r="G10" s="135"/>
      <c r="H10" s="135"/>
      <c r="I10" s="135"/>
      <c r="J10" s="136"/>
      <c r="K10" s="136"/>
      <c r="L10" s="136"/>
      <c r="M10" s="137"/>
    </row>
    <row r="11" spans="3:13" x14ac:dyDescent="0.25">
      <c r="C11" s="171"/>
      <c r="D11" s="120" t="s">
        <v>93</v>
      </c>
      <c r="E11" s="138"/>
      <c r="F11" s="134"/>
      <c r="G11" s="135"/>
      <c r="H11" s="135"/>
      <c r="I11" s="135"/>
      <c r="J11" s="136"/>
      <c r="K11" s="136"/>
      <c r="L11" s="136"/>
      <c r="M11" s="137"/>
    </row>
    <row r="12" spans="3:13" x14ac:dyDescent="0.25">
      <c r="C12" s="174"/>
      <c r="D12" s="120" t="s">
        <v>92</v>
      </c>
      <c r="E12" s="139"/>
      <c r="F12" s="127"/>
      <c r="G12" s="140"/>
      <c r="H12" s="140"/>
      <c r="I12" s="140"/>
      <c r="J12" s="141"/>
      <c r="K12" s="141"/>
      <c r="L12" s="141"/>
      <c r="M12" s="142"/>
    </row>
    <row r="13" spans="3:13" ht="15.75" thickBot="1" x14ac:dyDescent="0.3">
      <c r="C13" s="172"/>
      <c r="D13" s="121" t="s">
        <v>91</v>
      </c>
      <c r="E13" s="143"/>
      <c r="F13" s="144" t="s">
        <v>87</v>
      </c>
      <c r="G13" s="145" t="s">
        <v>101</v>
      </c>
      <c r="H13" s="143"/>
      <c r="I13" s="145"/>
      <c r="J13" s="146"/>
      <c r="K13" s="146"/>
      <c r="L13" s="146"/>
      <c r="M13" s="147">
        <f>((G7*G11)+(H7*H11)+(I7*I11)+(J7*J11)+(K7*K11)+(L7*L11)+(M7*M11))*80</f>
        <v>0</v>
      </c>
    </row>
    <row r="14" spans="3:13" x14ac:dyDescent="0.25">
      <c r="C14" s="170" t="s">
        <v>58</v>
      </c>
      <c r="D14" s="118" t="s">
        <v>89</v>
      </c>
      <c r="E14" s="128">
        <f>SUM(G14:M14)</f>
        <v>0</v>
      </c>
      <c r="F14" s="129" t="s">
        <v>84</v>
      </c>
      <c r="G14" s="130"/>
      <c r="H14" s="130"/>
      <c r="I14" s="130"/>
      <c r="J14" s="131"/>
      <c r="K14" s="131"/>
      <c r="L14" s="131"/>
      <c r="M14" s="132"/>
    </row>
    <row r="15" spans="3:13" x14ac:dyDescent="0.25">
      <c r="C15" s="171"/>
      <c r="D15" s="119" t="s">
        <v>85</v>
      </c>
      <c r="E15" s="133">
        <f>SUM(G15:M15)</f>
        <v>0</v>
      </c>
      <c r="F15" s="134" t="s">
        <v>53</v>
      </c>
      <c r="G15" s="135"/>
      <c r="H15" s="135"/>
      <c r="I15" s="135"/>
      <c r="J15" s="136"/>
      <c r="K15" s="136"/>
      <c r="L15" s="136"/>
      <c r="M15" s="137"/>
    </row>
    <row r="16" spans="3:13" x14ac:dyDescent="0.25">
      <c r="C16" s="171"/>
      <c r="D16" s="119" t="s">
        <v>95</v>
      </c>
      <c r="E16" s="138" t="e">
        <f>E15/E14</f>
        <v>#DIV/0!</v>
      </c>
      <c r="F16" s="134"/>
      <c r="G16" s="135"/>
      <c r="H16" s="135"/>
      <c r="I16" s="135"/>
      <c r="J16" s="136"/>
      <c r="K16" s="136"/>
      <c r="L16" s="136"/>
      <c r="M16" s="137"/>
    </row>
    <row r="17" spans="3:13" x14ac:dyDescent="0.25">
      <c r="C17" s="171"/>
      <c r="D17" s="119" t="s">
        <v>102</v>
      </c>
      <c r="E17" s="138"/>
      <c r="F17" s="134" t="s">
        <v>53</v>
      </c>
      <c r="G17" s="135"/>
      <c r="H17" s="135"/>
      <c r="I17" s="135"/>
      <c r="J17" s="136"/>
      <c r="K17" s="136"/>
      <c r="L17" s="136"/>
      <c r="M17" s="137"/>
    </row>
    <row r="18" spans="3:13" x14ac:dyDescent="0.25">
      <c r="C18" s="171"/>
      <c r="D18" s="120" t="s">
        <v>93</v>
      </c>
      <c r="E18" s="138"/>
      <c r="F18" s="134"/>
      <c r="G18" s="135"/>
      <c r="H18" s="135"/>
      <c r="I18" s="135"/>
      <c r="J18" s="136"/>
      <c r="K18" s="136"/>
      <c r="L18" s="136"/>
      <c r="M18" s="137"/>
    </row>
    <row r="19" spans="3:13" x14ac:dyDescent="0.25">
      <c r="C19" s="171"/>
      <c r="D19" s="120" t="s">
        <v>92</v>
      </c>
      <c r="E19" s="139"/>
      <c r="F19" s="127"/>
      <c r="G19" s="140"/>
      <c r="H19" s="140"/>
      <c r="I19" s="135"/>
      <c r="J19" s="136"/>
      <c r="K19" s="136"/>
      <c r="L19" s="136"/>
      <c r="M19" s="137"/>
    </row>
    <row r="20" spans="3:13" ht="15.75" thickBot="1" x14ac:dyDescent="0.3">
      <c r="C20" s="172"/>
      <c r="D20" s="121" t="s">
        <v>91</v>
      </c>
      <c r="E20" s="143"/>
      <c r="F20" s="144" t="s">
        <v>87</v>
      </c>
      <c r="G20" s="145" t="s">
        <v>101</v>
      </c>
      <c r="H20" s="143"/>
      <c r="I20" s="145"/>
      <c r="J20" s="146"/>
      <c r="K20" s="146"/>
      <c r="L20" s="146"/>
      <c r="M20" s="147">
        <f>((G14*G18)+(H14*H18)+(I14*I18)+(J14*J18)+(K14*K18)+(L14*L18)+(M14*M18))*80</f>
        <v>0</v>
      </c>
    </row>
    <row r="21" spans="3:13" x14ac:dyDescent="0.25">
      <c r="C21" s="170" t="s">
        <v>90</v>
      </c>
      <c r="D21" s="118" t="s">
        <v>89</v>
      </c>
      <c r="E21" s="128">
        <f>SUM(G21:M21)</f>
        <v>0</v>
      </c>
      <c r="F21" s="129" t="s">
        <v>84</v>
      </c>
      <c r="G21" s="130"/>
      <c r="H21" s="130"/>
      <c r="I21" s="130"/>
      <c r="J21" s="131"/>
      <c r="K21" s="131"/>
      <c r="L21" s="131"/>
      <c r="M21" s="132"/>
    </row>
    <row r="22" spans="3:13" x14ac:dyDescent="0.25">
      <c r="C22" s="171"/>
      <c r="D22" s="119" t="s">
        <v>85</v>
      </c>
      <c r="E22" s="133">
        <f>SUM(G22:M22)</f>
        <v>0</v>
      </c>
      <c r="F22" s="134" t="s">
        <v>53</v>
      </c>
      <c r="G22" s="135"/>
      <c r="H22" s="135"/>
      <c r="I22" s="135"/>
      <c r="J22" s="136"/>
      <c r="K22" s="136"/>
      <c r="L22" s="136"/>
      <c r="M22" s="137"/>
    </row>
    <row r="23" spans="3:13" x14ac:dyDescent="0.25">
      <c r="C23" s="171"/>
      <c r="D23" s="119" t="s">
        <v>95</v>
      </c>
      <c r="E23" s="138" t="e">
        <f>E22/E21</f>
        <v>#DIV/0!</v>
      </c>
      <c r="F23" s="134"/>
      <c r="G23" s="135"/>
      <c r="H23" s="135"/>
      <c r="I23" s="135"/>
      <c r="J23" s="136"/>
      <c r="K23" s="136"/>
      <c r="L23" s="136"/>
      <c r="M23" s="137"/>
    </row>
    <row r="24" spans="3:13" x14ac:dyDescent="0.25">
      <c r="C24" s="174"/>
      <c r="D24" s="119" t="s">
        <v>102</v>
      </c>
      <c r="E24" s="138"/>
      <c r="F24" s="134" t="s">
        <v>53</v>
      </c>
      <c r="G24" s="135"/>
      <c r="H24" s="135"/>
      <c r="I24" s="140"/>
      <c r="J24" s="141"/>
      <c r="K24" s="141"/>
      <c r="L24" s="141"/>
      <c r="M24" s="142"/>
    </row>
    <row r="25" spans="3:13" x14ac:dyDescent="0.25">
      <c r="C25" s="174"/>
      <c r="D25" s="120" t="s">
        <v>93</v>
      </c>
      <c r="E25" s="138"/>
      <c r="F25" s="134"/>
      <c r="G25" s="135"/>
      <c r="H25" s="135"/>
      <c r="I25" s="140"/>
      <c r="J25" s="141"/>
      <c r="K25" s="141"/>
      <c r="L25" s="141"/>
      <c r="M25" s="142"/>
    </row>
    <row r="26" spans="3:13" x14ac:dyDescent="0.25">
      <c r="C26" s="174"/>
      <c r="D26" s="120" t="s">
        <v>92</v>
      </c>
      <c r="E26" s="139"/>
      <c r="F26" s="127"/>
      <c r="G26" s="140"/>
      <c r="H26" s="140"/>
      <c r="I26" s="140"/>
      <c r="J26" s="141"/>
      <c r="K26" s="141"/>
      <c r="L26" s="141"/>
      <c r="M26" s="142"/>
    </row>
    <row r="27" spans="3:13" ht="15.75" thickBot="1" x14ac:dyDescent="0.3">
      <c r="C27" s="172"/>
      <c r="D27" s="121" t="s">
        <v>91</v>
      </c>
      <c r="E27" s="143"/>
      <c r="F27" s="144" t="s">
        <v>87</v>
      </c>
      <c r="G27" s="145" t="s">
        <v>101</v>
      </c>
      <c r="H27" s="143"/>
      <c r="I27" s="145"/>
      <c r="J27" s="146"/>
      <c r="K27" s="146"/>
      <c r="L27" s="146"/>
      <c r="M27" s="147">
        <f>((G21*G25)+(H21*H25)+(I21*I25)+(J21*J25)+(K21*K25)+(L21*L25)+(M21*M25))*80</f>
        <v>0</v>
      </c>
    </row>
    <row r="28" spans="3:13" ht="15.75" thickBot="1" x14ac:dyDescent="0.3">
      <c r="G28" s="148"/>
      <c r="H28" s="148"/>
      <c r="I28" s="148"/>
      <c r="J28" s="148"/>
      <c r="K28" s="148"/>
      <c r="L28" s="148"/>
      <c r="M28" s="148"/>
    </row>
    <row r="29" spans="3:13" ht="15.75" thickBot="1" x14ac:dyDescent="0.3">
      <c r="C29" s="151"/>
      <c r="D29" s="169" t="s">
        <v>83</v>
      </c>
      <c r="E29" s="169"/>
      <c r="F29" s="166"/>
      <c r="G29" s="167"/>
      <c r="H29" s="168"/>
      <c r="I29" s="148"/>
      <c r="J29" s="148"/>
      <c r="K29" s="148"/>
      <c r="L29" s="148"/>
      <c r="M29" s="148"/>
    </row>
    <row r="30" spans="3:13" x14ac:dyDescent="0.25">
      <c r="C30" s="170" t="s">
        <v>103</v>
      </c>
      <c r="D30" s="118" t="s">
        <v>85</v>
      </c>
      <c r="E30" s="128">
        <v>0</v>
      </c>
      <c r="F30" s="154" t="s">
        <v>84</v>
      </c>
      <c r="G30" s="155"/>
      <c r="H30" s="156"/>
      <c r="I30" s="148"/>
      <c r="J30" s="148"/>
      <c r="K30" s="148"/>
      <c r="L30" s="148"/>
      <c r="M30" s="148"/>
    </row>
    <row r="31" spans="3:13" x14ac:dyDescent="0.25">
      <c r="C31" s="171"/>
      <c r="D31" s="119" t="s">
        <v>104</v>
      </c>
      <c r="E31" s="138">
        <v>0</v>
      </c>
      <c r="F31" s="157" t="s">
        <v>86</v>
      </c>
      <c r="G31" s="158"/>
      <c r="H31" s="159"/>
      <c r="I31" s="148"/>
      <c r="J31" s="148"/>
      <c r="K31" s="148"/>
      <c r="L31" s="148"/>
      <c r="M31" s="148"/>
    </row>
    <row r="32" spans="3:13" ht="66.75" customHeight="1" x14ac:dyDescent="0.25">
      <c r="C32" s="171"/>
      <c r="D32" s="119" t="s">
        <v>105</v>
      </c>
      <c r="E32" s="149" t="s">
        <v>107</v>
      </c>
      <c r="F32" s="157"/>
      <c r="G32" s="158"/>
      <c r="H32" s="159"/>
      <c r="I32" s="148"/>
      <c r="J32" s="148"/>
      <c r="K32" s="148"/>
      <c r="L32" s="148"/>
      <c r="M32" s="148"/>
    </row>
    <row r="33" spans="3:13" ht="66.75" customHeight="1" thickBot="1" x14ac:dyDescent="0.3">
      <c r="C33" s="172"/>
      <c r="D33" s="121" t="s">
        <v>106</v>
      </c>
      <c r="E33" s="150" t="s">
        <v>108</v>
      </c>
      <c r="F33" s="163"/>
      <c r="G33" s="164"/>
      <c r="H33" s="165"/>
      <c r="I33" s="148"/>
      <c r="J33" s="148"/>
      <c r="K33" s="148"/>
      <c r="L33" s="148"/>
      <c r="M33" s="148"/>
    </row>
    <row r="34" spans="3:13" x14ac:dyDescent="0.25">
      <c r="C34" s="160" t="s">
        <v>100</v>
      </c>
      <c r="D34" s="118" t="s">
        <v>85</v>
      </c>
      <c r="E34" s="128">
        <v>0</v>
      </c>
      <c r="F34" s="154" t="s">
        <v>84</v>
      </c>
      <c r="G34" s="155"/>
      <c r="H34" s="156"/>
      <c r="I34" s="148"/>
      <c r="J34" s="148"/>
      <c r="K34" s="148"/>
      <c r="L34" s="148"/>
      <c r="M34" s="148"/>
    </row>
    <row r="35" spans="3:13" x14ac:dyDescent="0.25">
      <c r="C35" s="161"/>
      <c r="D35" s="119" t="s">
        <v>104</v>
      </c>
      <c r="E35" s="138">
        <v>0</v>
      </c>
      <c r="F35" s="157" t="s">
        <v>86</v>
      </c>
      <c r="G35" s="158"/>
      <c r="H35" s="159"/>
      <c r="I35" s="148"/>
      <c r="J35" s="148"/>
      <c r="K35" s="148"/>
      <c r="L35" s="148"/>
      <c r="M35" s="148"/>
    </row>
    <row r="36" spans="3:13" ht="66.75" customHeight="1" x14ac:dyDescent="0.25">
      <c r="C36" s="161"/>
      <c r="D36" s="119" t="s">
        <v>105</v>
      </c>
      <c r="E36" s="149" t="s">
        <v>107</v>
      </c>
      <c r="F36" s="157"/>
      <c r="G36" s="158"/>
      <c r="H36" s="159"/>
      <c r="I36" s="148"/>
      <c r="J36" s="148"/>
      <c r="K36" s="148"/>
      <c r="L36" s="148"/>
      <c r="M36" s="148"/>
    </row>
    <row r="37" spans="3:13" ht="66.75" customHeight="1" thickBot="1" x14ac:dyDescent="0.3">
      <c r="C37" s="162"/>
      <c r="D37" s="121" t="s">
        <v>106</v>
      </c>
      <c r="E37" s="150" t="s">
        <v>108</v>
      </c>
      <c r="F37" s="163"/>
      <c r="G37" s="164"/>
      <c r="H37" s="165"/>
      <c r="I37" s="148"/>
      <c r="J37" s="148"/>
      <c r="K37" s="148"/>
      <c r="L37" s="148"/>
      <c r="M37" s="148"/>
    </row>
    <row r="38" spans="3:13" x14ac:dyDescent="0.25">
      <c r="C38" s="160" t="s">
        <v>100</v>
      </c>
      <c r="D38" s="118" t="s">
        <v>85</v>
      </c>
      <c r="E38" s="128">
        <v>0</v>
      </c>
      <c r="F38" s="154" t="s">
        <v>84</v>
      </c>
      <c r="G38" s="155"/>
      <c r="H38" s="156"/>
      <c r="I38" s="148"/>
      <c r="J38" s="148"/>
      <c r="K38" s="148"/>
      <c r="L38" s="148"/>
      <c r="M38" s="148"/>
    </row>
    <row r="39" spans="3:13" x14ac:dyDescent="0.25">
      <c r="C39" s="161"/>
      <c r="D39" s="119" t="s">
        <v>104</v>
      </c>
      <c r="E39" s="138">
        <v>0</v>
      </c>
      <c r="F39" s="157" t="s">
        <v>86</v>
      </c>
      <c r="G39" s="158"/>
      <c r="H39" s="159"/>
      <c r="I39" s="148"/>
      <c r="J39" s="148"/>
      <c r="K39" s="148"/>
      <c r="L39" s="148"/>
      <c r="M39" s="148"/>
    </row>
    <row r="40" spans="3:13" ht="66.75" customHeight="1" x14ac:dyDescent="0.25">
      <c r="C40" s="161"/>
      <c r="D40" s="119" t="s">
        <v>105</v>
      </c>
      <c r="E40" s="149" t="s">
        <v>107</v>
      </c>
      <c r="F40" s="157"/>
      <c r="G40" s="158"/>
      <c r="H40" s="159"/>
      <c r="I40" s="148"/>
      <c r="J40" s="148"/>
      <c r="K40" s="148"/>
      <c r="L40" s="148"/>
      <c r="M40" s="148"/>
    </row>
    <row r="41" spans="3:13" ht="66.75" customHeight="1" thickBot="1" x14ac:dyDescent="0.3">
      <c r="C41" s="162"/>
      <c r="D41" s="121" t="s">
        <v>106</v>
      </c>
      <c r="E41" s="150" t="s">
        <v>108</v>
      </c>
      <c r="F41" s="163"/>
      <c r="G41" s="164"/>
      <c r="H41" s="165"/>
      <c r="I41" s="148"/>
      <c r="J41" s="148"/>
      <c r="K41" s="148"/>
      <c r="L41" s="148"/>
      <c r="M41" s="148"/>
    </row>
    <row r="42" spans="3:13" x14ac:dyDescent="0.25">
      <c r="C42" s="160" t="s">
        <v>100</v>
      </c>
      <c r="D42" s="118" t="s">
        <v>85</v>
      </c>
      <c r="E42" s="128">
        <v>0</v>
      </c>
      <c r="F42" s="154" t="s">
        <v>84</v>
      </c>
      <c r="G42" s="155"/>
      <c r="H42" s="156"/>
      <c r="I42" s="148"/>
      <c r="J42" s="148"/>
      <c r="K42" s="148"/>
      <c r="L42" s="148"/>
      <c r="M42" s="148"/>
    </row>
    <row r="43" spans="3:13" x14ac:dyDescent="0.25">
      <c r="C43" s="161"/>
      <c r="D43" s="119" t="s">
        <v>104</v>
      </c>
      <c r="E43" s="138">
        <v>0</v>
      </c>
      <c r="F43" s="157" t="s">
        <v>86</v>
      </c>
      <c r="G43" s="158"/>
      <c r="H43" s="159"/>
      <c r="I43" s="148"/>
      <c r="J43" s="148"/>
      <c r="K43" s="148"/>
      <c r="L43" s="148"/>
      <c r="M43" s="148"/>
    </row>
    <row r="44" spans="3:13" ht="66.75" customHeight="1" x14ac:dyDescent="0.25">
      <c r="C44" s="161"/>
      <c r="D44" s="119" t="s">
        <v>105</v>
      </c>
      <c r="E44" s="149" t="s">
        <v>107</v>
      </c>
      <c r="F44" s="157"/>
      <c r="G44" s="158"/>
      <c r="H44" s="159"/>
      <c r="I44" s="148"/>
      <c r="J44" s="148"/>
      <c r="K44" s="148"/>
      <c r="L44" s="148"/>
      <c r="M44" s="148"/>
    </row>
    <row r="45" spans="3:13" ht="66.75" customHeight="1" thickBot="1" x14ac:dyDescent="0.3">
      <c r="C45" s="162"/>
      <c r="D45" s="121" t="s">
        <v>106</v>
      </c>
      <c r="E45" s="150" t="s">
        <v>108</v>
      </c>
      <c r="F45" s="163"/>
      <c r="G45" s="164"/>
      <c r="H45" s="165"/>
      <c r="I45" s="148"/>
      <c r="J45" s="148"/>
      <c r="K45" s="148"/>
      <c r="L45" s="148"/>
      <c r="M45" s="148"/>
    </row>
  </sheetData>
  <mergeCells count="27">
    <mergeCell ref="D29:E29"/>
    <mergeCell ref="C30:C33"/>
    <mergeCell ref="C2:I2"/>
    <mergeCell ref="D6:E6"/>
    <mergeCell ref="C7:C13"/>
    <mergeCell ref="C14:C20"/>
    <mergeCell ref="C21:C27"/>
    <mergeCell ref="F38:H38"/>
    <mergeCell ref="F39:H39"/>
    <mergeCell ref="C34:C37"/>
    <mergeCell ref="F36:H36"/>
    <mergeCell ref="F37:H37"/>
    <mergeCell ref="C38:C41"/>
    <mergeCell ref="F40:H40"/>
    <mergeCell ref="F41:H41"/>
    <mergeCell ref="F30:H30"/>
    <mergeCell ref="F31:H31"/>
    <mergeCell ref="F29:H29"/>
    <mergeCell ref="F34:H34"/>
    <mergeCell ref="F35:H35"/>
    <mergeCell ref="F32:H32"/>
    <mergeCell ref="F33:H33"/>
    <mergeCell ref="F42:H42"/>
    <mergeCell ref="F43:H43"/>
    <mergeCell ref="C42:C45"/>
    <mergeCell ref="F44:H44"/>
    <mergeCell ref="F45:H45"/>
  </mergeCells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4837BE520A7341B900BCD4D3228858" ma:contentTypeVersion="12" ma:contentTypeDescription="Crée un document." ma:contentTypeScope="" ma:versionID="f202a4f15c795c330edcc19e0b504031">
  <xsd:schema xmlns:xsd="http://www.w3.org/2001/XMLSchema" xmlns:xs="http://www.w3.org/2001/XMLSchema" xmlns:p="http://schemas.microsoft.com/office/2006/metadata/properties" xmlns:ns2="1bfebf4b-9682-4e2c-bae1-6b3e6bd76c31" xmlns:ns3="0daefaad-3d2e-4102-ade5-a65029b9b2f4" targetNamespace="http://schemas.microsoft.com/office/2006/metadata/properties" ma:root="true" ma:fieldsID="90df3eb7d420eb41bdec52af4a28dd14" ns2:_="" ns3:_="">
    <xsd:import namespace="1bfebf4b-9682-4e2c-bae1-6b3e6bd76c31"/>
    <xsd:import namespace="0daefaad-3d2e-4102-ade5-a65029b9b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febf4b-9682-4e2c-bae1-6b3e6bd76c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aefaad-3d2e-4102-ade5-a65029b9b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B6307A-A65B-437B-99F1-5174E6089C3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2AC96A-BE63-4738-8ACD-12A74F4862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F9FB7D-331F-4618-9DFF-CBA09B7C3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febf4b-9682-4e2c-bae1-6b3e6bd76c31"/>
    <ds:schemaRef ds:uri="0daefaad-3d2e-4102-ade5-a65029b9b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cadre de prix - Aménagement</vt:lpstr>
      <vt:lpstr>Programmation hôtelière</vt:lpstr>
      <vt:lpstr>'cadre de prix - Aménagement'!Zone_d_impression</vt:lpstr>
      <vt:lpstr>'Programmation hôtelière'!Zone_d_impression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Barriau</dc:creator>
  <cp:lastModifiedBy>Stella Moreau</cp:lastModifiedBy>
  <dcterms:created xsi:type="dcterms:W3CDTF">2019-05-29T12:20:27Z</dcterms:created>
  <dcterms:modified xsi:type="dcterms:W3CDTF">2022-04-27T16:12:25Z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0x010100A24837BE520A7341B900BCD4D3228858</vt:lpwstr>
  </property>
</Properties>
</file>